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<sst xmlns="http://schemas.openxmlformats.org/spreadsheetml/2006/main" count="6937" uniqueCount="370">
  <si>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</si>
  <si>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</si>
  <si>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</si>
  <si>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</si>
  <si>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</si>
  <si>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</si>
  <si>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</si>
  <si>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</si>
  <si>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</si>
  <si>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</si>
  <si>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</si>
  <si>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</si>
  <si>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</si>
  <si>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</si>
  <si>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</si>
  <si>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</si>
  <si>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</si>
  <si>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</si>
  <si>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</si>
  <si>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</si>
  <si>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</si>
  <si>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</si>
  <si>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</si>
  <si>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</si>
  <si>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</si>
  <si>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</si>
  <si>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</si>
  <si>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</si>
  <si>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</si>
  <si>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</si>
  <si>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</si>
  <si>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</si>
  <si>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</si>
  <si>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</si>
  <si>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</si>
  <si>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</si>
  <si>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</si>
  <si>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</si>
  <si>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</si>
  <si>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</si>
  <si>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</si>
  <si>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</si>
  <si>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</si>
  <si>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</si>
  <si>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</si>
  <si>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</si>
  <si>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</si>
  <si>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</si>
  <si>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</si>
  <si>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</si>
  <si>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</si>
  <si>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</si>
  <si>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</si>
  <si>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</si>
  <si>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</si>
  <si>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</si>
  <si>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</si>
  <si>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</si>
  <si>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</si>
  <si>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</si>
  <si>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</si>
  <si>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</si>
  <si>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</si>
  <si>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</si>
  <si>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</si>
  <si>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</si>
  <si>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</si>
  <si>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</si>
  <si>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</si>
  <si>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</si>
  <si>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</si>
  <si>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</si>
  <si>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</si>
  <si>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</si>
  <si>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</si>
  <si>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</si>
  <si>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</si>
  <si>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</si>
  <si>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</si>
  <si>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</si>
  <si>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</si>
  <si>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</si>
  <si>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</si>
  <si>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</si>
  <si>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</si>
  <si>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</si>
  <si>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</si>
  <si>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</si>
  <si>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</si>
  <si>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</si>
  <si>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</si>
  <si>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</si>
  <si>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</si>
  <si>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</si>
  <si>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</si>
  <si>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</si>
  <si>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</si>
  <si>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</si>
  <si>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</si>
  <si>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</si>
  <si>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</si>
  <si>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</si>
  <si>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</si>
  <si>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</si>
  <si>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</si>
  <si>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</si>
  <si>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</si>
  <si>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</si>
  <si>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</si>
  <si>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</si>
  <si>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</si>
  <si>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</si>
  <si>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</si>
  <si>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</si>
  <si>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</si>
  <si>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</si>
  <si>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</si>
  <si>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</si>
  <si>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</si>
  <si>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</si>
  <si>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</si>
  <si>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</si>
  <si>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</si>
  <si>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</si>
  <si>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</si>
  <si>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</si>
  <si>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</si>
  <si>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</si>
  <si>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</si>
  <si>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</si>
  <si>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</si>
  <si>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</si>
  <si>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</si>
  <si>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</si>
  <si>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</si>
  <si>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</si>
  <si>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</si>
  <si>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</si>
  <si>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</si>
  <si>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</si>
  <si>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</si>
  <si>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</si>
  <si>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</si>
  <si>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</si>
  <si>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</si>
  <si>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</si>
  <si>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</si>
  <si>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</si>
  <si>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</si>
  <si>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</si>
  <si>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</si>
  <si>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</si>
  <si>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</si>
  <si>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</si>
  <si>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</si>
  <si>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</si>
  <si>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</si>
  <si>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</si>
  <si>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</si>
  <si>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</si>
  <si>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</si>
  <si>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</si>
  <si>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</si>
  <si>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</si>
  <si>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</si>
  <si>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</si>
  <si>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</si>
  <si>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</si>
  <si>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</si>
  <si>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</si>
  <si>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</si>
  <si>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</si>
  <si>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</si>
  <si>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</si>
  <si>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</si>
  <si>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</si>
  <si>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</si>
  <si>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</si>
  <si>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</si>
  <si>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</si>
  <si>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</si>
  <si>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</si>
  <si>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</si>
  <si>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</si>
  <si>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</si>
  <si>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</si>
  <si>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</si>
  <si>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</si>
  <si>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</si>
  <si>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</si>
  <si>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</si>
  <si>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</si>
  <si>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</si>
  <si>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</si>
  <si>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</si>
  <si>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</si>
  <si>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</si>
  <si>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</si>
  <si>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</si>
  <si>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</si>
  <si>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</si>
  <si>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</si>
  <si>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</si>
  <si>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</si>
  <si>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</si>
  <si>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</si>
  <si>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</si>
  <si>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</si>
  <si>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</si>
  <si>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</si>
  <si>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</si>
  <si>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</si>
  <si>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</si>
  <si>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</si>
  <si>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</si>
  <si>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</si>
  <si>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</si>
  <si>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</si>
  <si>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</si>
  <si>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</si>
  <si>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</si>
  <si>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</si>
  <si>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</si>
  <si>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</si>
  <si>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</si>
  <si>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</si>
  <si>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</si>
  <si>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</si>
  <si>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</si>
  <si>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</si>
  <si>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</si>
  <si>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</si>
  <si>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</si>
  <si>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</si>
  <si>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</si>
  <si>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</si>
  <si>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</si>
  <si>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</si>
  <si>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</si>
  <si>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</si>
  <si>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</si>
  <si>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</si>
  <si>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</si>
  <si>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</si>
  <si>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</si>
  <si>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</si>
  <si>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</si>
  <si>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</si>
  <si>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</si>
  <si>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</si>
  <si>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</si>
  <si>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</si>
  <si>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</si>
  <si>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</si>
  <si>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</si>
  <si>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</si>
  <si>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</si>
  <si>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</si>
  <si>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</si>
  <si>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</si>
  <si>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</si>
  <si>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</si>
  <si>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</si>
  <si>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</si>
  <si>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</si>
  <si>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</si>
  <si>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</si>
  <si>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</si>
  <si>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</si>
  <si>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</si>
  <si>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</si>
  <si>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</si>
  <si>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</si>
  <si>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</si>
  <si>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</si>
  <si>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</si>
  <si>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</si>
  <si>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</si>
  <si>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</si>
  <si>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</si>
  <si>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</si>
  <si>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</si>
  <si>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</si>
  <si>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</si>
  <si>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</si>
  <si>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</si>
  <si>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</si>
  <si>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</si>
  <si>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</si>
  <si>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</si>
  <si>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</si>
  <si>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</si>
  <si>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</si>
  <si>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</si>
  <si>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</si>
  <si>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</si>
  <si>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</si>
  <si>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</si>
  <si>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</si>
  <si>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</si>
  <si>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</si>
  <si>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</si>
  <si>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</si>
  <si>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</si>
  <si>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</si>
  <si>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</si>
  <si>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</si>
  <si>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</si>
  <si>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</si>
  <si>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</si>
  <si>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</si>
  <si>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</si>
  <si>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</si>
  <si>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</si>
  <si>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</si>
  <si>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</si>
  <si>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</si>
  <si>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</si>
  <si>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</si>
  <si>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</si>
  <si>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</si>
  <si>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</si>
  <si>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</si>
  <si>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</si>
  <si>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</si>
  <si>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</si>
  <si>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</si>
  <si>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</si>
  <si>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</si>
  <si>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</si>
  <si>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</si>
  <si>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</si>
  <si>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</si>
  <si>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</si>
  <si>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</si>
  <si>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</si>
  <si>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</si>
  <si>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</si>
  <si>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</si>
  <si>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</si>
  <si>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</si>
  <si>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</si>
  <si>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</si>
  <si>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</si>
  <si>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</si>
  <si>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</si>
  <si>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</si>
  <si>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</si>
  <si>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</si>
  <si>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</si>
  <si>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</si>
  <si>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</si>
  <si>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</si>
  <si>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</si>
  <si>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</si>
  <si>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</si>
  <si>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</si>
  <si>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</si>
  <si>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</si>
  <si>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</si>
  <si>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</si>
  <si>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</si>
  <si>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</si>
  <si>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</si>
  <si>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</si>
  <si>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</si>
  <si>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23 августа 2021 г.</t>
  </si>
  <si>
    <t xml:space="preserve">от 23 августа 2021 года </t>
  </si>
  <si>
    <t>Субсидия на повышение оплаты труда отдельным категориям работников бюджетной сферы</t>
  </si>
  <si>
    <t>"23" августа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</si>
</sst>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5084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03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03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2" t="s">
        <v>242</v>
      </c>
      <c r="J2" s="232"/>
    </row>
    <row r="3" spans="9:10" ht="21" customHeight="1">
      <c r="I3" s="232" t="s">
        <v>124</v>
      </c>
      <c r="J3" s="232"/>
    </row>
    <row r="4" spans="9:10" ht="21" customHeight="1">
      <c r="I4" s="236" t="s">
        <v>243</v>
      </c>
      <c r="J4" s="236"/>
    </row>
    <row r="5" spans="9:10" ht="21" customHeight="1">
      <c r="I5" s="232" t="s">
        <v>244</v>
      </c>
      <c r="J5" s="232"/>
    </row>
    <row r="6" spans="9:10" ht="21" customHeight="1">
      <c r="I6" s="236" t="s">
        <v>245</v>
      </c>
      <c r="J6" s="236"/>
    </row>
    <row r="7" spans="9:10" ht="21" customHeight="1">
      <c r="I7" s="232" t="s">
        <v>246</v>
      </c>
      <c r="J7" s="232"/>
    </row>
    <row r="8" spans="9:10" ht="21" customHeight="1">
      <c r="I8" s="232" t="s">
        <v>247</v>
      </c>
      <c r="J8" s="232"/>
    </row>
    <row r="9" spans="9:10" ht="21" customHeight="1">
      <c r="I9" s="233" t="s">
        <v>366</v>
      </c>
      <c r="J9" s="233"/>
    </row>
    <row r="11" spans="1:10" ht="26.25" customHeight="1">
      <c r="A11" s="234" t="s">
        <v>248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26.25" customHeight="1">
      <c r="A12" s="234" t="s">
        <v>354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26.25" customHeight="1">
      <c r="A13" s="235" t="s">
        <v>367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5">
      <c r="A14" s="149"/>
      <c r="B14" s="150"/>
      <c r="C14" s="151"/>
      <c r="I14" s="150"/>
      <c r="J14" s="152" t="s">
        <v>249</v>
      </c>
    </row>
    <row r="15" spans="1:10" ht="17.25" customHeight="1">
      <c r="A15" s="153"/>
      <c r="B15" s="154"/>
      <c r="C15" s="150"/>
      <c r="I15" s="154" t="s">
        <v>250</v>
      </c>
      <c r="J15" s="186">
        <v>44431</v>
      </c>
    </row>
    <row r="16" spans="1:10" ht="21.75" customHeight="1">
      <c r="A16" s="231" t="s">
        <v>251</v>
      </c>
      <c r="B16" s="231"/>
      <c r="C16" s="231"/>
      <c r="I16" s="154" t="s">
        <v>252</v>
      </c>
      <c r="J16" s="152">
        <v>63200349</v>
      </c>
    </row>
    <row r="17" spans="1:10" ht="15">
      <c r="A17" s="231" t="s">
        <v>361</v>
      </c>
      <c r="B17" s="231"/>
      <c r="C17" s="231"/>
      <c r="D17" s="231"/>
      <c r="E17" s="231"/>
      <c r="F17" s="231"/>
      <c r="G17" s="231"/>
      <c r="H17" s="231"/>
      <c r="I17" s="154" t="s">
        <v>253</v>
      </c>
      <c r="J17" s="155" t="s">
        <v>254</v>
      </c>
    </row>
    <row r="18" spans="1:10" ht="19.5" customHeight="1">
      <c r="A18" s="149"/>
      <c r="B18" s="154"/>
      <c r="C18" s="150"/>
      <c r="I18" s="154" t="s">
        <v>252</v>
      </c>
      <c r="J18" s="156" t="s">
        <v>255</v>
      </c>
    </row>
    <row r="19" spans="1:10" ht="19.5" customHeight="1">
      <c r="A19" s="149"/>
      <c r="B19" s="154"/>
      <c r="C19" s="150"/>
      <c r="I19" s="154" t="s">
        <v>256</v>
      </c>
      <c r="J19" s="152">
        <v>6452016399</v>
      </c>
    </row>
    <row r="20" spans="1:10" ht="24" customHeight="1">
      <c r="A20" s="231" t="s">
        <v>257</v>
      </c>
      <c r="B20" s="231"/>
      <c r="C20" s="231"/>
      <c r="D20" s="231"/>
      <c r="E20" s="231"/>
      <c r="F20" s="231"/>
      <c r="G20" s="231"/>
      <c r="H20" s="231"/>
      <c r="I20" s="154" t="s">
        <v>258</v>
      </c>
      <c r="J20" s="152">
        <v>645401001</v>
      </c>
    </row>
    <row r="21" spans="1:10" ht="23.25" customHeight="1">
      <c r="A21" s="231" t="s">
        <v>259</v>
      </c>
      <c r="B21" s="231"/>
      <c r="C21" s="231"/>
      <c r="D21" s="231"/>
      <c r="E21" s="231"/>
      <c r="F21" s="231"/>
      <c r="G21" s="231"/>
      <c r="H21" s="231"/>
      <c r="I21" s="154" t="s">
        <v>260</v>
      </c>
      <c r="J21" s="157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10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9" sqref="G79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4" t="s">
        <v>9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1.75" customHeight="1">
      <c r="A2" s="245" t="s">
        <v>0</v>
      </c>
      <c r="B2" s="245" t="s">
        <v>1</v>
      </c>
      <c r="C2" s="245" t="s">
        <v>341</v>
      </c>
      <c r="D2" s="246" t="s">
        <v>11</v>
      </c>
      <c r="E2" s="247"/>
      <c r="F2" s="248"/>
      <c r="G2" s="245" t="s">
        <v>12</v>
      </c>
      <c r="H2" s="245"/>
      <c r="I2" s="245"/>
      <c r="J2" s="245"/>
    </row>
    <row r="3" spans="1:10" ht="126" customHeight="1">
      <c r="A3" s="245"/>
      <c r="B3" s="245"/>
      <c r="C3" s="245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76220563.89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59523110.72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</f>
        <v>59523110.72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9584581.17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9584581.17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349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77716546.34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55190528.04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42268050.44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13424.19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12742933.41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427872.92000000004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348</v>
      </c>
      <c r="B110" s="188">
        <v>2340</v>
      </c>
      <c r="C110" s="189">
        <v>853</v>
      </c>
      <c r="D110" s="20" t="s">
        <v>347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21795509.85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21795509.85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5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5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1655371.5899999999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1383782.4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74220.34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8052758.949999999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6940231.720000001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2345838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1733393.72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59743127.72</v>
      </c>
      <c r="H149" s="127">
        <f>H151+H167+H177+H183+H188+H190</f>
        <v>44615052.81</v>
      </c>
      <c r="I149" s="127">
        <f>I151+I167+I177+I183+I188+I190</f>
        <v>44625477.92</v>
      </c>
      <c r="J149" s="128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48964895.87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26451950.67+169087.77+60000+450000+10378677</f>
        <v>37509715.44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f>5000-1575.81</f>
        <v>3424.19</v>
      </c>
      <c r="H155" s="64">
        <v>5000</v>
      </c>
      <c r="I155" s="64">
        <v>5000</v>
      </c>
      <c r="J155" s="32"/>
    </row>
    <row r="156" spans="1:10" ht="15.75">
      <c r="A156" s="114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7967326.47+50929.23+18120+135900+3134360.54</f>
        <v>11306636.24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314072.92000000004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4" t="s">
        <v>348</v>
      </c>
      <c r="B182" s="188">
        <v>2340</v>
      </c>
      <c r="C182" s="189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10464158.93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10464158.93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5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5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5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f>124904-65683.66</f>
        <v>59220.34</v>
      </c>
      <c r="H203" s="64">
        <v>123300</v>
      </c>
      <c r="I203" s="64">
        <v>123300</v>
      </c>
      <c r="J203" s="25"/>
    </row>
    <row r="204" spans="1:10" ht="15.75" hidden="1">
      <c r="A204" s="116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6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5607255.15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f>1354300-6882.85</f>
        <v>1347417.15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3083425.35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4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348</v>
      </c>
      <c r="B254" s="188">
        <v>2340</v>
      </c>
      <c r="C254" s="189">
        <v>853</v>
      </c>
      <c r="D254" s="20" t="s">
        <v>347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1777545.35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5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6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6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222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223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4" t="s">
        <v>348</v>
      </c>
      <c r="B464" s="188">
        <v>2340</v>
      </c>
      <c r="C464" s="189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5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5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6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6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5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5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368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308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308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348</v>
      </c>
      <c r="B536" s="188">
        <v>2340</v>
      </c>
      <c r="C536" s="189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5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5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6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6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5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684729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348</v>
      </c>
      <c r="B608" s="188">
        <v>2340</v>
      </c>
      <c r="C608" s="189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684729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5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5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6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6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5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5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348</v>
      </c>
      <c r="B680" s="188">
        <v>2340</v>
      </c>
      <c r="C680" s="189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5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6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6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5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348</v>
      </c>
      <c r="B821" s="188">
        <v>2340</v>
      </c>
      <c r="C821" s="189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5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6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6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5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350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348</v>
      </c>
      <c r="B893" s="188">
        <v>2340</v>
      </c>
      <c r="C893" s="189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>
      <c r="A909" s="115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>
      <c r="A915" s="116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>
      <c r="A916" s="116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>
      <c r="A927" s="115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348</v>
      </c>
      <c r="B1103" s="188">
        <v>2340</v>
      </c>
      <c r="C1103" s="189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5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6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6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5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237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236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224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235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217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3510000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348</v>
      </c>
      <c r="B2003" s="188">
        <v>2340</v>
      </c>
      <c r="C2003" s="189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3510000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5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6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6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5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5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218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7" t="s">
        <v>6</v>
      </c>
      <c r="B2081" s="238" t="s">
        <v>80</v>
      </c>
      <c r="C2081" s="240" t="s">
        <v>45</v>
      </c>
      <c r="D2081" s="242"/>
      <c r="E2081" s="60"/>
      <c r="F2081" s="249"/>
      <c r="G2081" s="251"/>
      <c r="H2081" s="251"/>
      <c r="I2081" s="251"/>
      <c r="J2081" s="253"/>
    </row>
    <row r="2082" spans="1:10" ht="8.25" customHeight="1" hidden="1">
      <c r="A2082" s="237"/>
      <c r="B2082" s="239"/>
      <c r="C2082" s="241"/>
      <c r="D2082" s="243"/>
      <c r="E2082" s="61"/>
      <c r="F2082" s="250"/>
      <c r="G2082" s="252"/>
      <c r="H2082" s="252"/>
      <c r="I2082" s="252"/>
      <c r="J2082" s="254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219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348</v>
      </c>
      <c r="B2145" s="188">
        <v>2340</v>
      </c>
      <c r="C2145" s="189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5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6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6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5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220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595000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348</v>
      </c>
      <c r="B2217" s="188">
        <v>2340</v>
      </c>
      <c r="C2217" s="189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595000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5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6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6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5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5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221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348</v>
      </c>
      <c r="B2289" s="188">
        <v>2340</v>
      </c>
      <c r="C2289" s="189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5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6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6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5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238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353</v>
      </c>
      <c r="B2472" s="214" t="s">
        <v>352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57" t="s">
        <v>336</v>
      </c>
      <c r="B2" s="257"/>
      <c r="C2" s="257"/>
      <c r="D2" s="257"/>
      <c r="E2" s="257"/>
      <c r="F2" s="257"/>
      <c r="G2" s="257"/>
      <c r="H2" s="257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58" t="s">
        <v>261</v>
      </c>
      <c r="B4" s="255" t="s">
        <v>262</v>
      </c>
      <c r="C4" s="255" t="s">
        <v>263</v>
      </c>
      <c r="D4" s="255" t="s">
        <v>264</v>
      </c>
      <c r="E4" s="255" t="s">
        <v>265</v>
      </c>
      <c r="F4" s="255"/>
      <c r="G4" s="255"/>
      <c r="H4" s="255"/>
    </row>
    <row r="5" spans="1:8" ht="63">
      <c r="A5" s="259"/>
      <c r="B5" s="255"/>
      <c r="C5" s="255"/>
      <c r="D5" s="255"/>
      <c r="E5" s="162" t="s">
        <v>266</v>
      </c>
      <c r="F5" s="162" t="s">
        <v>267</v>
      </c>
      <c r="G5" s="162" t="s">
        <v>268</v>
      </c>
      <c r="H5" s="162" t="s">
        <v>269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270</v>
      </c>
      <c r="E7" s="165">
        <f>план!G123</f>
        <v>21795509.85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271</v>
      </c>
      <c r="B9" s="164" t="s">
        <v>272</v>
      </c>
      <c r="C9" s="162">
        <v>26100</v>
      </c>
      <c r="D9" s="162" t="s">
        <v>270</v>
      </c>
      <c r="E9" s="165"/>
      <c r="F9" s="165"/>
      <c r="G9" s="165"/>
      <c r="H9" s="165"/>
    </row>
    <row r="10" spans="1:8" ht="47.25">
      <c r="A10" s="162" t="s">
        <v>273</v>
      </c>
      <c r="B10" s="164" t="s">
        <v>274</v>
      </c>
      <c r="C10" s="162">
        <v>26200</v>
      </c>
      <c r="D10" s="162" t="s">
        <v>270</v>
      </c>
      <c r="E10" s="165"/>
      <c r="F10" s="165"/>
      <c r="G10" s="165"/>
      <c r="H10" s="165"/>
    </row>
    <row r="11" spans="1:8" ht="47.25">
      <c r="A11" s="162" t="s">
        <v>275</v>
      </c>
      <c r="B11" s="164" t="s">
        <v>276</v>
      </c>
      <c r="C11" s="162">
        <v>26300</v>
      </c>
      <c r="D11" s="162" t="s">
        <v>270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277</v>
      </c>
      <c r="B12" s="164" t="s">
        <v>278</v>
      </c>
      <c r="C12" s="162">
        <v>26400</v>
      </c>
      <c r="D12" s="162" t="s">
        <v>270</v>
      </c>
      <c r="E12" s="166">
        <f>E7-E11</f>
        <v>21599883.85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279</v>
      </c>
      <c r="C13" s="162"/>
      <c r="D13" s="162"/>
      <c r="E13" s="166"/>
      <c r="F13" s="165"/>
      <c r="G13" s="165"/>
      <c r="H13" s="165"/>
    </row>
    <row r="14" spans="1:8" ht="31.5">
      <c r="A14" s="167" t="s">
        <v>280</v>
      </c>
      <c r="B14" s="164" t="s">
        <v>101</v>
      </c>
      <c r="C14" s="162">
        <v>26410</v>
      </c>
      <c r="D14" s="162" t="s">
        <v>270</v>
      </c>
      <c r="E14" s="166">
        <f>план!G195-E11</f>
        <v>10268532.93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281</v>
      </c>
      <c r="B16" s="168" t="s">
        <v>282</v>
      </c>
      <c r="C16" s="169">
        <v>26411</v>
      </c>
      <c r="D16" s="162" t="s">
        <v>270</v>
      </c>
      <c r="E16" s="166"/>
      <c r="F16" s="165"/>
      <c r="G16" s="165"/>
      <c r="H16" s="165"/>
    </row>
    <row r="17" spans="1:8" ht="15.75">
      <c r="A17" s="162" t="s">
        <v>283</v>
      </c>
      <c r="B17" s="168" t="s">
        <v>284</v>
      </c>
      <c r="C17" s="169">
        <v>26412</v>
      </c>
      <c r="D17" s="162" t="s">
        <v>270</v>
      </c>
      <c r="E17" s="166">
        <f>E14</f>
        <v>10268532.93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285</v>
      </c>
      <c r="B18" s="168" t="s">
        <v>286</v>
      </c>
      <c r="C18" s="169">
        <v>26420</v>
      </c>
      <c r="D18" s="162" t="s">
        <v>270</v>
      </c>
      <c r="E18" s="166">
        <f>план!G1970+план!G2112+план!G2184+план!G2256+план!G616+план!G901</f>
        <v>8987829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287</v>
      </c>
      <c r="B20" s="168" t="s">
        <v>282</v>
      </c>
      <c r="C20" s="169">
        <v>26421</v>
      </c>
      <c r="D20" s="162" t="s">
        <v>270</v>
      </c>
      <c r="E20" s="166"/>
      <c r="F20" s="165"/>
      <c r="G20" s="165"/>
      <c r="H20" s="165"/>
    </row>
    <row r="21" spans="1:8" ht="15.75">
      <c r="A21" s="162" t="s">
        <v>288</v>
      </c>
      <c r="B21" s="168" t="s">
        <v>289</v>
      </c>
      <c r="C21" s="169">
        <v>26422</v>
      </c>
      <c r="D21" s="162" t="s">
        <v>270</v>
      </c>
      <c r="E21" s="166">
        <f>E18</f>
        <v>8987829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290</v>
      </c>
      <c r="B22" s="170" t="s">
        <v>102</v>
      </c>
      <c r="C22" s="169">
        <v>26430</v>
      </c>
      <c r="D22" s="162" t="s">
        <v>270</v>
      </c>
      <c r="E22" s="165"/>
      <c r="F22" s="165"/>
      <c r="G22" s="165"/>
      <c r="H22" s="165"/>
    </row>
    <row r="23" spans="1:8" ht="15.75">
      <c r="A23" s="162" t="s">
        <v>291</v>
      </c>
      <c r="B23" s="170" t="s">
        <v>103</v>
      </c>
      <c r="C23" s="169">
        <v>26440</v>
      </c>
      <c r="D23" s="162" t="s">
        <v>270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292</v>
      </c>
      <c r="B25" s="168" t="s">
        <v>282</v>
      </c>
      <c r="C25" s="169">
        <v>26441</v>
      </c>
      <c r="D25" s="162" t="s">
        <v>270</v>
      </c>
      <c r="E25" s="165"/>
      <c r="F25" s="165"/>
      <c r="G25" s="165"/>
      <c r="H25" s="165"/>
    </row>
    <row r="26" spans="1:8" ht="15.75">
      <c r="A26" s="162" t="s">
        <v>293</v>
      </c>
      <c r="B26" s="168" t="s">
        <v>289</v>
      </c>
      <c r="C26" s="169">
        <v>26442</v>
      </c>
      <c r="D26" s="162" t="s">
        <v>270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294</v>
      </c>
      <c r="B27" s="170" t="s">
        <v>104</v>
      </c>
      <c r="C27" s="169">
        <v>26450</v>
      </c>
      <c r="D27" s="162" t="s">
        <v>270</v>
      </c>
      <c r="E27" s="165">
        <f>E29+E30</f>
        <v>1777545.35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295</v>
      </c>
      <c r="B29" s="168" t="s">
        <v>282</v>
      </c>
      <c r="C29" s="169">
        <v>26451</v>
      </c>
      <c r="D29" s="162" t="s">
        <v>270</v>
      </c>
      <c r="E29" s="165"/>
      <c r="F29" s="165"/>
      <c r="G29" s="165"/>
      <c r="H29" s="165"/>
    </row>
    <row r="30" spans="1:8" ht="15.75">
      <c r="A30" s="162" t="s">
        <v>296</v>
      </c>
      <c r="B30" s="168" t="s">
        <v>289</v>
      </c>
      <c r="C30" s="169">
        <v>26452</v>
      </c>
      <c r="D30" s="162" t="s">
        <v>270</v>
      </c>
      <c r="E30" s="165">
        <f>план!G267</f>
        <v>1777545.35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297</v>
      </c>
      <c r="B31" s="168" t="s">
        <v>298</v>
      </c>
      <c r="C31" s="169">
        <v>26500</v>
      </c>
      <c r="D31" s="162" t="s">
        <v>270</v>
      </c>
      <c r="E31" s="165"/>
      <c r="F31" s="165"/>
      <c r="G31" s="165"/>
      <c r="H31" s="165"/>
    </row>
    <row r="32" spans="1:8" ht="15.75">
      <c r="A32" s="162"/>
      <c r="B32" s="170" t="s">
        <v>299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300</v>
      </c>
      <c r="B33" s="168" t="s">
        <v>301</v>
      </c>
      <c r="C33" s="169">
        <v>26600</v>
      </c>
      <c r="D33" s="162" t="s">
        <v>270</v>
      </c>
      <c r="E33" s="165">
        <f>E30+E26+E21+E17</f>
        <v>21599883.85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299</v>
      </c>
      <c r="C34" s="162">
        <v>26610</v>
      </c>
      <c r="D34" s="162"/>
      <c r="E34" s="165">
        <f>E33</f>
        <v>21599883.85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302</v>
      </c>
    </row>
    <row r="38" spans="1:6" ht="31.5">
      <c r="A38" s="171"/>
      <c r="B38" s="175" t="s">
        <v>105</v>
      </c>
      <c r="C38" s="171"/>
      <c r="D38" s="175" t="s">
        <v>303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304</v>
      </c>
      <c r="C40" s="171"/>
      <c r="D40" s="176" t="s">
        <v>305</v>
      </c>
      <c r="E40" s="171"/>
      <c r="F40" s="176" t="s">
        <v>306</v>
      </c>
    </row>
    <row r="41" spans="1:6" ht="31.5">
      <c r="A41" s="171"/>
      <c r="B41" s="175" t="s">
        <v>105</v>
      </c>
      <c r="C41" s="171"/>
      <c r="D41" s="175" t="s">
        <v>307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6" t="s">
        <v>369</v>
      </c>
      <c r="B43" s="256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